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<sst xmlns="http://schemas.openxmlformats.org/spreadsheetml/2006/main" count="59" uniqueCount="58">
  <si>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</si>
  <si>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</si>
  <si>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</si>
  <si>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</si>
  <si>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</si>
  <si>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</si>
  <si>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</si>
  <si>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</si>
  <si>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</si>
  <si>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</si>
  <si>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</si>
  <si>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</si>
  <si>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</si>
  <si>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</si>
  <si>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</si>
  <si>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</si>
  <si>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</si>
  <si>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</si>
  <si>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</si>
  <si>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</si>
  <si>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</si>
  <si>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</si>
  <si>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</si>
  <si>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</si>
  <si>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</si>
  <si>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</si>
  <si>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</si>
  <si>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</si>
  <si>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</si>
  <si>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</si>
  <si>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</si>
  <si>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</si>
  <si>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</si>
  <si>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</si>
  <si>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</si>
  <si>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</si>
  <si>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</si>
  <si>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</si>
  <si>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</si>
  <si>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</si>
  <si>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</si>
  <si>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</si>
  <si>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</si>
  <si>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</si>
  <si>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</si>
  <si>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</si>
  <si>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</si>
  <si>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</si>
  <si>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</si>
  <si>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</si>
  <si>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</si>
  <si>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</si>
  <si>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</si>
  <si>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</si>
  <si>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</si>
  <si>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5</t>
    </r>
    <r>
      <rPr>
        <sz val="11"/>
        <rFont val="Times New Roman"/>
        <family val="1"/>
      </rPr>
      <t xml:space="preserve">
за 2009 год</t>
    </r>
  </si>
  <si>
    <r>
      <t xml:space="preserve">1.Ремонт фасада:
</t>
    </r>
    <r>
      <rPr>
        <sz val="10"/>
        <rFont val="Times New Roman"/>
        <family val="1"/>
      </rPr>
      <t xml:space="preserve">- ремонт меж.панельных швов - 2892м/п
- установка дв. блоков - 9шт.
- окраска балконных ограждений, цоколя - 1586м2
- ремонт балконных козырьков - 63,36м2
- ремонт подъездных козырьков - 128м2 </t>
    </r>
    <r>
      <rPr>
        <b/>
        <sz val="10"/>
        <rFont val="Times New Roman"/>
        <family val="1"/>
      </rPr>
      <t xml:space="preserve">
2.Ремонт бетонной кровли - 2100м2
3.Ремонт внутридомовых инженерных сетей:
</t>
    </r>
    <r>
      <rPr>
        <sz val="10"/>
        <rFont val="Times New Roman"/>
        <family val="1"/>
      </rPr>
      <t>- замена розлива ГХВ в подвале
- замена розлива теплоснабжения в подвале
- замена теплового ввода
- ремонт рамок управления в подвале
- выгораживание помещения для приборов учета тепловой энергии в подвале
- установка приборов учета тепловой энергии</t>
    </r>
    <r>
      <rPr>
        <b/>
        <sz val="10"/>
        <rFont val="Times New Roman"/>
        <family val="1"/>
      </rPr>
      <t xml:space="preserve">
4. Ремонт освещения в подвале – 16 светильников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</si>
  <si>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металл.лестниц в подвалы с установкой-10шт.
- Ремонт дверных полотен -1шт.
- Известковая окраска подвальных площадок -200м2
- Масляная окраска ливневых труб в подвале,металл.решеток-28,69м2
- Утепление труб ливневой канализации -10шт.
- Бетонирование колодца -2,77м2
- Утепление металл. дверей подвалов -2шт.
- Утепление стен в квартире гипсокартонном -1,35м2
- Изготовление оконных переплетов с остеклением -20шт.
- Смена остекления оконных переплетов -3,5м2
- Масляная окраска оконных переплетов -11,36м2
- Прочистка вент.каналов -32м/п
- Ремонт швов из подвала -33м/п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</si>
</sst>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9" sqref="H9:I9"/>
    </sheetView>
  </sheetViews>
  <sheetFormatPr defaultColWidth="9.00390625" defaultRowHeight="28.5" customHeight="1"/>
  <cols>
    <col min="1" max="1" width="4.125" style="5" customWidth="1"/>
    <col min="2" max="2" width="9.375" style="5" customWidth="1"/>
    <col min="3" max="3" width="30.25390625" style="5" customWidth="1"/>
    <col min="4" max="4" width="12.625" style="5" customWidth="1"/>
    <col min="5" max="5" width="11.75390625" style="5" customWidth="1"/>
    <col min="6" max="6" width="13.625" style="5" customWidth="1"/>
    <col min="7" max="7" width="43.75390625" style="5" customWidth="1"/>
    <col min="8" max="8" width="10.00390625" style="5" customWidth="1"/>
    <col min="9" max="9" width="9.00390625" style="5" customWidth="1"/>
    <col min="10" max="16384" width="9.125" style="5" customWidth="1"/>
  </cols>
  <sheetData>
    <row r="1" spans="1:9" ht="76.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6"/>
      <c r="B2" s="6"/>
      <c r="C2" s="6"/>
      <c r="D2" s="6"/>
      <c r="E2" s="6"/>
      <c r="F2" s="6"/>
      <c r="G2" s="6"/>
      <c r="H2" s="6"/>
      <c r="I2" s="4"/>
    </row>
    <row r="3" spans="1:9" ht="28.5" customHeight="1">
      <c r="A3" s="32" t="s">
        <v>28</v>
      </c>
      <c r="B3" s="33"/>
      <c r="C3" s="33"/>
      <c r="D3" s="33"/>
      <c r="E3" s="33"/>
      <c r="F3" s="33"/>
      <c r="G3" s="33"/>
      <c r="H3" s="33"/>
      <c r="I3" s="34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1989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10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157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4">
        <f>H9+H10</f>
        <v>8804.7</v>
      </c>
      <c r="I8" s="45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4">
        <v>7748.2</v>
      </c>
      <c r="I9" s="45"/>
    </row>
    <row r="10" spans="1:9" ht="21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1056.5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11202</v>
      </c>
      <c r="I11" s="45"/>
    </row>
    <row r="12" spans="1:9" ht="28.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28.5" customHeight="1">
      <c r="A13" s="32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9" ht="15">
      <c r="A14" s="24" t="s">
        <v>54</v>
      </c>
      <c r="B14" s="25"/>
      <c r="C14" s="25"/>
      <c r="D14" s="25"/>
      <c r="E14" s="25"/>
      <c r="F14" s="25"/>
      <c r="G14" s="25"/>
      <c r="H14" s="25"/>
      <c r="I14" s="26"/>
    </row>
    <row r="15" spans="1:9" ht="15">
      <c r="A15" s="30" t="s">
        <v>3</v>
      </c>
      <c r="B15" s="30" t="s">
        <v>31</v>
      </c>
      <c r="C15" s="28" t="s">
        <v>0</v>
      </c>
      <c r="D15" s="43"/>
      <c r="E15" s="43"/>
      <c r="F15" s="29"/>
      <c r="G15" s="28" t="s">
        <v>2</v>
      </c>
      <c r="H15" s="29"/>
      <c r="I15" s="30" t="s">
        <v>32</v>
      </c>
    </row>
    <row r="16" spans="1:9" ht="74.25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8.5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8.5" customHeight="1">
      <c r="A19" s="7" t="s">
        <v>11</v>
      </c>
      <c r="B19" s="13">
        <v>-5.0593</v>
      </c>
      <c r="C19" s="8" t="s">
        <v>4</v>
      </c>
      <c r="D19" s="13">
        <v>44.71359</v>
      </c>
      <c r="E19" s="13">
        <v>44.15621</v>
      </c>
      <c r="F19" s="13"/>
      <c r="G19" s="20" t="s">
        <v>48</v>
      </c>
      <c r="H19" s="13">
        <f>E19</f>
        <v>44.15621</v>
      </c>
      <c r="I19" s="13">
        <f>B19-D19+E19</f>
        <v>-5.616680000000002</v>
      </c>
    </row>
    <row r="20" spans="1:9" ht="355.5" customHeight="1">
      <c r="A20" s="7" t="s">
        <v>12</v>
      </c>
      <c r="B20" s="13">
        <v>-107.30275</v>
      </c>
      <c r="C20" s="8" t="s">
        <v>50</v>
      </c>
      <c r="D20" s="13">
        <v>948.34396</v>
      </c>
      <c r="E20" s="13">
        <v>936.52248</v>
      </c>
      <c r="F20" s="13"/>
      <c r="G20" s="21" t="s">
        <v>57</v>
      </c>
      <c r="H20" s="13">
        <f>E20</f>
        <v>936.52248</v>
      </c>
      <c r="I20" s="13">
        <f>B20-D20+E20</f>
        <v>-119.12423000000001</v>
      </c>
    </row>
    <row r="21" spans="1:9" ht="28.5" customHeight="1">
      <c r="A21" s="10"/>
      <c r="B21" s="11">
        <f>SUM(B19:B20)</f>
        <v>-112.36205000000001</v>
      </c>
      <c r="C21" s="12" t="s">
        <v>6</v>
      </c>
      <c r="D21" s="11">
        <f>SUM(D19:D20)</f>
        <v>993.05755</v>
      </c>
      <c r="E21" s="11">
        <f>SUM(E19:E20)</f>
        <v>980.67869</v>
      </c>
      <c r="F21" s="11"/>
      <c r="G21" s="1"/>
      <c r="H21" s="11">
        <f>SUM(H19:H20)</f>
        <v>980.67869</v>
      </c>
      <c r="I21" s="11">
        <f>SUM(I19:I20)</f>
        <v>-124.74091000000001</v>
      </c>
    </row>
    <row r="22" spans="1:9" ht="28.5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8.5" customHeight="1">
      <c r="A23" s="7" t="s">
        <v>14</v>
      </c>
      <c r="B23" s="13">
        <v>-108.9323</v>
      </c>
      <c r="C23" s="8" t="s">
        <v>9</v>
      </c>
      <c r="D23" s="13">
        <v>962.74601</v>
      </c>
      <c r="E23" s="13">
        <v>950.74501</v>
      </c>
      <c r="F23" s="13"/>
      <c r="G23" s="22" t="s">
        <v>43</v>
      </c>
      <c r="H23" s="13">
        <f>E23</f>
        <v>950.74501</v>
      </c>
      <c r="I23" s="13">
        <f>B23-D23+E23</f>
        <v>-120.93330000000003</v>
      </c>
    </row>
    <row r="24" spans="1:9" ht="28.5" customHeight="1">
      <c r="A24" s="14" t="s">
        <v>15</v>
      </c>
      <c r="B24" s="13">
        <v>-32.32793</v>
      </c>
      <c r="C24" s="8" t="s">
        <v>10</v>
      </c>
      <c r="D24" s="13">
        <v>285.71492</v>
      </c>
      <c r="E24" s="13">
        <v>282.15337</v>
      </c>
      <c r="F24" s="13"/>
      <c r="G24" s="22" t="s">
        <v>44</v>
      </c>
      <c r="H24" s="13">
        <f>E24</f>
        <v>282.15337</v>
      </c>
      <c r="I24" s="13">
        <f>B24-D24+E24</f>
        <v>-35.88947999999999</v>
      </c>
    </row>
    <row r="25" spans="1:9" ht="28.5" customHeight="1">
      <c r="A25" s="14" t="s">
        <v>16</v>
      </c>
      <c r="B25" s="13">
        <v>-20.67921</v>
      </c>
      <c r="C25" s="8" t="s">
        <v>30</v>
      </c>
      <c r="D25" s="13">
        <v>182.7633</v>
      </c>
      <c r="E25" s="13">
        <v>180.48508</v>
      </c>
      <c r="F25" s="13"/>
      <c r="G25" s="22" t="s">
        <v>45</v>
      </c>
      <c r="H25" s="13">
        <f>E25</f>
        <v>180.48508</v>
      </c>
      <c r="I25" s="13">
        <f>B25-D25+E25</f>
        <v>-22.957429999999988</v>
      </c>
    </row>
    <row r="26" spans="1:9" ht="28.5" customHeight="1">
      <c r="A26" s="7" t="s">
        <v>17</v>
      </c>
      <c r="B26" s="13">
        <v>-13.79183</v>
      </c>
      <c r="C26" s="8" t="s">
        <v>8</v>
      </c>
      <c r="D26" s="13">
        <v>121.89246</v>
      </c>
      <c r="E26" s="13">
        <v>120.37302</v>
      </c>
      <c r="F26" s="13"/>
      <c r="G26" s="22" t="s">
        <v>46</v>
      </c>
      <c r="H26" s="13">
        <f>E26</f>
        <v>120.37302</v>
      </c>
      <c r="I26" s="13">
        <f>B26-D26+E26</f>
        <v>-15.311270000000007</v>
      </c>
    </row>
    <row r="27" spans="1:9" ht="28.5" customHeight="1">
      <c r="A27" s="7" t="s">
        <v>36</v>
      </c>
      <c r="B27" s="13">
        <v>-3.14785</v>
      </c>
      <c r="C27" s="8" t="s">
        <v>37</v>
      </c>
      <c r="D27" s="13">
        <v>27.82081</v>
      </c>
      <c r="E27" s="13">
        <v>27.47401</v>
      </c>
      <c r="F27" s="13"/>
      <c r="G27" s="22" t="s">
        <v>47</v>
      </c>
      <c r="H27" s="13">
        <f>E27</f>
        <v>27.47401</v>
      </c>
      <c r="I27" s="13">
        <f>B27-D27+E27</f>
        <v>-3.49465</v>
      </c>
    </row>
    <row r="28" spans="1:9" ht="28.5" customHeight="1">
      <c r="A28" s="10"/>
      <c r="B28" s="11">
        <f>SUM(B23:B27)</f>
        <v>-178.87912000000003</v>
      </c>
      <c r="C28" s="12" t="s">
        <v>13</v>
      </c>
      <c r="D28" s="11">
        <f>SUM(D23:D27)</f>
        <v>1580.9375</v>
      </c>
      <c r="E28" s="11">
        <f>SUM(E23:E27)</f>
        <v>1561.23049</v>
      </c>
      <c r="F28" s="11"/>
      <c r="G28" s="2"/>
      <c r="H28" s="11">
        <f>SUM(H23:H27)</f>
        <v>1561.23049</v>
      </c>
      <c r="I28" s="11">
        <f>SUM(I23:I27)</f>
        <v>-198.58613000000003</v>
      </c>
    </row>
    <row r="29" spans="1:9" ht="28.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28.5" customHeight="1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28.5" customHeight="1">
      <c r="A31" s="7" t="s">
        <v>52</v>
      </c>
      <c r="B31" s="13">
        <v>-0.60801</v>
      </c>
      <c r="C31" s="8" t="s">
        <v>40</v>
      </c>
      <c r="D31" s="13">
        <v>5.37362</v>
      </c>
      <c r="E31" s="13">
        <v>5.30664</v>
      </c>
      <c r="F31" s="13"/>
      <c r="G31" s="3"/>
      <c r="H31" s="13">
        <f>E31</f>
        <v>5.30664</v>
      </c>
      <c r="I31" s="13">
        <f>B31-D31+E31</f>
        <v>-0.6749900000000002</v>
      </c>
    </row>
    <row r="32" spans="1:9" s="17" customFormat="1" ht="28.5" customHeight="1">
      <c r="A32" s="10"/>
      <c r="B32" s="11">
        <f>SUM(B30:B31)</f>
        <v>-0.60801</v>
      </c>
      <c r="C32" s="12" t="s">
        <v>41</v>
      </c>
      <c r="D32" s="11">
        <f>SUM(D30:D31)</f>
        <v>5.37362</v>
      </c>
      <c r="E32" s="11">
        <f>SUM(E30:E31)</f>
        <v>5.30664</v>
      </c>
      <c r="F32" s="11"/>
      <c r="G32" s="2"/>
      <c r="H32" s="11">
        <f>SUM(H30:H31)</f>
        <v>5.30664</v>
      </c>
      <c r="I32" s="11">
        <f>SUM(I30:I31)</f>
        <v>-0.6749900000000002</v>
      </c>
    </row>
    <row r="33" spans="1:9" ht="28.5" customHeight="1">
      <c r="A33" s="18"/>
      <c r="B33" s="11">
        <f>SUM(B21,B28,B32)</f>
        <v>-291.84918</v>
      </c>
      <c r="C33" s="12" t="s">
        <v>19</v>
      </c>
      <c r="D33" s="11">
        <f>SUM(D21,D28,D32)</f>
        <v>2579.36867</v>
      </c>
      <c r="E33" s="11">
        <f>SUM(E21,E28,E32)</f>
        <v>2547.2158199999994</v>
      </c>
      <c r="F33" s="11">
        <f>SUM(F21,F28,F32)</f>
        <v>0</v>
      </c>
      <c r="G33" s="2"/>
      <c r="H33" s="11">
        <f>SUM(H21,H28,H32)</f>
        <v>2547.2158199999994</v>
      </c>
      <c r="I33" s="11">
        <f>SUM(I21,I28,I32)</f>
        <v>-324.00203</v>
      </c>
    </row>
    <row r="34" spans="1:9" ht="28.5" customHeight="1">
      <c r="A34" s="18"/>
      <c r="B34" s="11"/>
      <c r="C34" s="12" t="s">
        <v>42</v>
      </c>
      <c r="D34" s="40">
        <f>E33+F33-D33</f>
        <v>-32.1528500000004</v>
      </c>
      <c r="E34" s="41"/>
      <c r="F34" s="42"/>
      <c r="G34" s="1"/>
      <c r="H34" s="11"/>
      <c r="I34" s="11"/>
    </row>
    <row r="35" spans="1:9" ht="28.5" customHeight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22" customHeight="1">
      <c r="A36" s="10">
        <v>4</v>
      </c>
      <c r="B36" s="11">
        <v>46.7</v>
      </c>
      <c r="C36" s="12" t="s">
        <v>18</v>
      </c>
      <c r="D36" s="11">
        <v>95.37509</v>
      </c>
      <c r="E36" s="11">
        <v>94.1862</v>
      </c>
      <c r="F36" s="11">
        <v>6421.21</v>
      </c>
      <c r="G36" s="23" t="s">
        <v>56</v>
      </c>
      <c r="H36" s="11">
        <v>6764.2</v>
      </c>
      <c r="I36" s="11">
        <f>B36+E36+F36-H36</f>
        <v>-202.10379999999986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2010-10-19T09:19:44Z</cp:lastPrinted>
  <dcterms:created xsi:type="dcterms:W3CDTF">2010-04-01T07:27:06Z</dcterms:created>
  <dcterms:modified xsi:type="dcterms:W3CDTF">2010-12-08T08:15:06Z</dcterms:modified>
  <cp:category/>
  <cp:version/>
  <cp:contentType/>
  <cp:contentStatus/>
</cp:coreProperties>
</file>